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540" activeTab="1"/>
  </bookViews>
  <sheets>
    <sheet name="封-3 投标总价" sheetId="1" r:id="rId1"/>
    <sheet name="表-09 分部分项工程项目清单计价表" sheetId="4" r:id="rId2"/>
  </sheets>
  <externalReferences>
    <externalReference r:id="rId3"/>
  </externalReferences>
  <definedNames>
    <definedName name="_xlnm.Print_Titles" localSheetId="1">'表-09 分部分项工程项目清单计价表'!$1:$4</definedName>
  </definedNames>
  <calcPr calcId="145621" concurrentCalc="0"/>
</workbook>
</file>

<file path=xl/calcChain.xml><?xml version="1.0" encoding="utf-8"?>
<calcChain xmlns="http://schemas.openxmlformats.org/spreadsheetml/2006/main">
  <c r="P10" i="4" l="1"/>
  <c r="I10" i="4"/>
  <c r="Q10" i="4"/>
  <c r="I6" i="4"/>
  <c r="P6" i="4"/>
  <c r="Q6" i="4"/>
  <c r="I11" i="4"/>
  <c r="I9" i="4"/>
  <c r="I8" i="4"/>
  <c r="I7" i="4"/>
  <c r="P8" i="4"/>
  <c r="Q8" i="4"/>
  <c r="P9" i="4"/>
  <c r="Q9" i="4"/>
  <c r="P11" i="4"/>
  <c r="Q11" i="4"/>
  <c r="P7" i="4"/>
  <c r="Q7" i="4"/>
  <c r="Q12" i="4"/>
</calcChain>
</file>

<file path=xl/sharedStrings.xml><?xml version="1.0" encoding="utf-8"?>
<sst xmlns="http://schemas.openxmlformats.org/spreadsheetml/2006/main" count="66" uniqueCount="60">
  <si>
    <t>封-3</t>
  </si>
  <si>
    <t>预 算 总 价</t>
  </si>
  <si>
    <t>招     标    人：</t>
  </si>
  <si>
    <t>投标总价（小写）：</t>
  </si>
  <si>
    <t xml:space="preserve">        （大写）：</t>
  </si>
  <si>
    <t>投  标  人：</t>
  </si>
  <si>
    <t>(单位盖章)</t>
  </si>
  <si>
    <t>法定代表人
或其授权人：</t>
  </si>
  <si>
    <t>(签字或盖章)</t>
  </si>
  <si>
    <t>编  制  人：</t>
  </si>
  <si>
    <t>(造价人员签字盖专用章)</t>
  </si>
  <si>
    <t xml:space="preserve">   时 间：      年    月    日</t>
  </si>
  <si>
    <t>分部分项工程项目清单计价表</t>
  </si>
  <si>
    <t>工程名称：重庆工程学院新图书馆门头改造工程</t>
  </si>
  <si>
    <t>序号</t>
  </si>
  <si>
    <t>项目编码</t>
  </si>
  <si>
    <t>项目名称</t>
  </si>
  <si>
    <t>项目特征</t>
  </si>
  <si>
    <t>计量单位</t>
  </si>
  <si>
    <t>工程量</t>
  </si>
  <si>
    <t>综合单价分析表</t>
  </si>
  <si>
    <t>金额（元）</t>
  </si>
  <si>
    <t>人工费</t>
  </si>
  <si>
    <t>材料费</t>
  </si>
  <si>
    <t>机械费</t>
  </si>
  <si>
    <t>措施费</t>
  </si>
  <si>
    <t>税金</t>
  </si>
  <si>
    <t>综合单价</t>
  </si>
  <si>
    <t>合价</t>
  </si>
  <si>
    <t>备注</t>
  </si>
  <si>
    <t>A</t>
  </si>
  <si>
    <t>建筑工程</t>
  </si>
  <si>
    <t>010603003001</t>
  </si>
  <si>
    <t>预埋铁件</t>
  </si>
  <si>
    <r>
      <rPr>
        <sz val="9"/>
        <rFont val="宋体"/>
        <family val="3"/>
        <charset val="134"/>
      </rPr>
      <t>[项目特征]
1.钢材品种、规格:Q235B -400*300*16、-110*6600*12、-110*3800*12、-110*1600*12、-110*2300*12、-110*7100*12、-110*3200*12、-110*6500*12、-110*5300*12、-110*3800*12、-220*220*18、-200*200*14、</t>
    </r>
    <r>
      <rPr>
        <sz val="9"/>
        <rFont val="Arial"/>
        <family val="2"/>
      </rPr>
      <t>ø</t>
    </r>
    <r>
      <rPr>
        <sz val="9"/>
        <rFont val="宋体"/>
        <family val="3"/>
        <charset val="134"/>
      </rPr>
      <t xml:space="preserve">16*190化学锚栓、加劲钢板
2.构件类型:压板
3.除锈要求:除锈等级要求达到 Sa2.5级   4.运输距离:自行考虑
[工作内容]
1.制作
2.运输
3.拼装
4.安装
5.探伤
</t>
    </r>
  </si>
  <si>
    <t>t</t>
  </si>
  <si>
    <t>含预埋螺杆</t>
  </si>
  <si>
    <t xml:space="preserve"> </t>
  </si>
  <si>
    <t>010602001001</t>
  </si>
  <si>
    <t>钢屋架</t>
  </si>
  <si>
    <t xml:space="preserve">[项目特征]
1.钢材品种、规格:组合屋架  200*200*6.0、200*100*3.0、100*100*3.0、50*50*2.0、
2.屋架跨度、安装高度:66.1 、3.3~4.8m
3.螺栓种类:自攻螺钉
4.除锈要求:除锈等级要求达到 Sa2.5级   
5.运输距离:50km以内                                                                                                                                                                                                           6.机械冷弯加工
[工作内容]
1.制作
2.运输
3.拼装
4.安装
5.探伤
</t>
  </si>
  <si>
    <t>010606001001</t>
  </si>
  <si>
    <t>铝方通</t>
  </si>
  <si>
    <t xml:space="preserve">[项目特征]
1.钢材品种、规格:100*100*3.0、100*50*3.0
2.安装高度:3~4.6m
3.运输距离:50km以内
[工作内容]
1.制作
2.运输
3.拼装
4.安装
</t>
  </si>
  <si>
    <t>010606002001</t>
  </si>
  <si>
    <t>铝单板</t>
  </si>
  <si>
    <t xml:space="preserve">[项目特征]
1.钢材品种、规格:2.0mm铝单板加工
2.构件类型:铝单板
3.安装高度:3.55~5m
4.螺栓种类:自攻螺钉
5.要求:铝单板按要求加工，表面精磨、抛光、阳极氧化处理，喷涂金属粉末，白色结构胶填缝
6.运输距离:50km以内
[工作内容]
1.制作
2.运输
3.拼装
4.安装
5.填缝
</t>
  </si>
  <si>
    <t>㎡</t>
  </si>
  <si>
    <t>玻璃</t>
  </si>
  <si>
    <t xml:space="preserve">[项目特征]
1.钢材品种、规格:按实际
2.构件类型:6+1.14PVB+6钢化夹胶玻璃
3.安装高度:3.85m
4.螺栓种类:自攻螺钉
5.要求:双层钢化，中间夹1.14PVB胶片，外墙结构胶填缝
6.运输距离:50km以内
[工作内容]
1.制作
2.运输
3.拼装
4.安装
5.填缝
</t>
  </si>
  <si>
    <t>011405001001</t>
  </si>
  <si>
    <t>金属面油漆</t>
  </si>
  <si>
    <t>[项目特征]
1.构件名称:钢构件
2.油漆品种、刷漆遍数:两遍红丹底漆,漆膜厚度大于60微米;两遍灰色醇酸调
和面漆,漆膜厚度大于65微米
[工作内容]
1.基层清理
2.刮腻子
3.刷防护材料、油漆</t>
  </si>
  <si>
    <t>合   计</t>
  </si>
  <si>
    <t>备注：1、以上综合单价含人工费、材料费(含材料各环节损耗、加工费、采保费、运输费、上下车费、多次转运费、材料检测费、预留预埋费、施工用水电费、支撑及操作平台费、脚手架搭拆费等)、机械费、措施费；综合费（含施工方管理费、协调费、利润、各种规费、保险费、施工图设计及二次深化设计费、与其它单位交叉施工配合费、赶工费、安全文明施工费、夜间施工费、冬雨季施工增加费、风险费、验收费及资料费和其它各种不可预见的费用等）、税金等自工程开工到竣工验收交付使用所需的一切费用。</t>
  </si>
  <si>
    <t xml:space="preserve">      2、钢板、铝单板、钢材等所需材料由承包方自行采购，工程量按实体理论重量计算，焊缝及措施钢材不计重量；且不计运输、制安及仓储损耗，损耗已体现在综合单
      价当中。其它未提及项目或费用均考虑在已有清单项目单价中。</t>
  </si>
  <si>
    <t xml:space="preserve">      3、钢材必须采用武钢、马钢、重钢、安钢、宝钢等一线工厂的产品，铝单板采用：西南铝业品牌，油漆涂料须采用三峡牌。</t>
  </si>
  <si>
    <t xml:space="preserve">      4、钢材工程量计算均按完工钢结构理论重量计算，不增加或减少孔洞、栓钉、螺栓、焊缝及措施钢材的重量。</t>
  </si>
  <si>
    <t xml:space="preserve">      5、本工程水电费为挂表记量，费用由乙方承担。</t>
  </si>
  <si>
    <t>综合费及利润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</si>
</sst>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>
    <font>
      <sz val="9"/>
      <color theme="1"/>
      <name val="宋体"/>
      <charset val="134"/>
      <scheme val="minor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9"/>
      <name val="SimSun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  <scheme val="minor"/>
    </font>
    <font>
      <sz val="18"/>
      <name val="宋体"/>
      <family val="3"/>
      <charset val="134"/>
    </font>
    <font>
      <b/>
      <sz val="22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2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68">
    <xf numFmtId="0" fontId="0" fillId="0" borderId="0" xfId="0"/>
    <xf numFmtId="0" fontId="2" fillId="2" borderId="0" xfId="2" applyFont="1" applyFill="1" applyBorder="1" applyAlignment="1">
      <alignment horizontal="left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vertical="center" wrapText="1"/>
    </xf>
    <xf numFmtId="0" fontId="2" fillId="2" borderId="6" xfId="2" applyFont="1" applyFill="1" applyBorder="1" applyAlignment="1">
      <alignment vertical="center" wrapText="1"/>
    </xf>
    <xf numFmtId="176" fontId="2" fillId="2" borderId="4" xfId="2" applyNumberFormat="1" applyFont="1" applyFill="1" applyBorder="1" applyAlignment="1">
      <alignment vertical="center" wrapText="1"/>
    </xf>
    <xf numFmtId="0" fontId="2" fillId="2" borderId="9" xfId="2" applyFont="1" applyFill="1" applyBorder="1" applyAlignment="1">
      <alignment horizontal="right" vertical="center" wrapText="1"/>
    </xf>
    <xf numFmtId="0" fontId="2" fillId="2" borderId="6" xfId="2" applyFont="1" applyFill="1" applyBorder="1" applyAlignment="1">
      <alignment horizontal="right" vertical="center" wrapText="1"/>
    </xf>
    <xf numFmtId="176" fontId="2" fillId="2" borderId="6" xfId="2" applyNumberFormat="1" applyFont="1" applyFill="1" applyBorder="1" applyAlignment="1">
      <alignment horizontal="right" vertical="center" wrapText="1"/>
    </xf>
    <xf numFmtId="0" fontId="2" fillId="2" borderId="18" xfId="2" applyFont="1" applyFill="1" applyBorder="1" applyAlignment="1">
      <alignment horizontal="center" vertical="center" wrapText="1"/>
    </xf>
    <xf numFmtId="0" fontId="2" fillId="2" borderId="19" xfId="2" applyFont="1" applyFill="1" applyBorder="1" applyAlignment="1">
      <alignment vertical="center" wrapText="1"/>
    </xf>
    <xf numFmtId="0" fontId="2" fillId="2" borderId="19" xfId="2" applyFont="1" applyFill="1" applyBorder="1" applyAlignment="1">
      <alignment horizontal="left" vertical="center" wrapText="1"/>
    </xf>
    <xf numFmtId="0" fontId="0" fillId="0" borderId="0" xfId="0" applyFont="1"/>
    <xf numFmtId="0" fontId="5" fillId="0" borderId="0" xfId="0" applyFont="1"/>
    <xf numFmtId="0" fontId="2" fillId="2" borderId="19" xfId="2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2" fillId="2" borderId="0" xfId="2" applyFont="1" applyFill="1" applyBorder="1" applyAlignment="1">
      <alignment vertical="center" wrapText="1"/>
    </xf>
    <xf numFmtId="176" fontId="2" fillId="2" borderId="13" xfId="2" applyNumberFormat="1" applyFont="1" applyFill="1" applyBorder="1" applyAlignment="1">
      <alignment horizontal="right" vertical="center" wrapText="1"/>
    </xf>
    <xf numFmtId="0" fontId="2" fillId="2" borderId="20" xfId="2" applyFont="1" applyFill="1" applyBorder="1" applyAlignment="1">
      <alignment horizontal="right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right" vertical="center" wrapText="1"/>
    </xf>
    <xf numFmtId="176" fontId="2" fillId="2" borderId="0" xfId="2" applyNumberFormat="1" applyFont="1" applyFill="1" applyBorder="1" applyAlignment="1">
      <alignment horizontal="right" vertical="center" wrapText="1"/>
    </xf>
    <xf numFmtId="0" fontId="0" fillId="0" borderId="0" xfId="0" applyBorder="1"/>
    <xf numFmtId="0" fontId="2" fillId="2" borderId="0" xfId="2" applyFont="1" applyFill="1" applyAlignment="1">
      <alignment horizontal="right" vertical="top" wrapText="1"/>
    </xf>
    <xf numFmtId="0" fontId="2" fillId="2" borderId="0" xfId="2" applyFont="1" applyFill="1" applyAlignment="1">
      <alignment horizontal="right" vertical="center" wrapText="1"/>
    </xf>
    <xf numFmtId="0" fontId="8" fillId="2" borderId="0" xfId="2" applyFont="1" applyFill="1" applyAlignment="1">
      <alignment horizontal="left" wrapText="1"/>
    </xf>
    <xf numFmtId="0" fontId="9" fillId="0" borderId="0" xfId="0" applyFont="1" applyAlignment="1"/>
    <xf numFmtId="0" fontId="0" fillId="0" borderId="0" xfId="0" applyAlignment="1"/>
    <xf numFmtId="0" fontId="2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center" wrapText="1"/>
    </xf>
    <xf numFmtId="0" fontId="7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left" wrapText="1"/>
    </xf>
    <xf numFmtId="0" fontId="8" fillId="2" borderId="21" xfId="2" applyFont="1" applyFill="1" applyBorder="1" applyAlignment="1">
      <alignment horizontal="left" wrapText="1"/>
    </xf>
    <xf numFmtId="0" fontId="8" fillId="2" borderId="22" xfId="2" applyFont="1" applyFill="1" applyBorder="1" applyAlignment="1">
      <alignment horizontal="left" wrapText="1"/>
    </xf>
    <xf numFmtId="0" fontId="8" fillId="2" borderId="23" xfId="2" applyFont="1" applyFill="1" applyBorder="1" applyAlignment="1">
      <alignment horizontal="left" wrapText="1"/>
    </xf>
    <xf numFmtId="0" fontId="2" fillId="2" borderId="21" xfId="2" applyFont="1" applyFill="1" applyBorder="1" applyAlignment="1">
      <alignment horizontal="center" vertical="center" wrapText="1"/>
    </xf>
    <xf numFmtId="0" fontId="1" fillId="2" borderId="0" xfId="2" applyFont="1" applyFill="1" applyAlignment="1">
      <alignment horizontal="center" vertical="center" wrapText="1"/>
    </xf>
    <xf numFmtId="0" fontId="2" fillId="2" borderId="0" xfId="2" applyFont="1" applyFill="1" applyBorder="1" applyAlignment="1">
      <alignment horizontal="left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17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left" vertical="center" wrapText="1"/>
    </xf>
    <xf numFmtId="0" fontId="2" fillId="2" borderId="7" xfId="2" applyFont="1" applyFill="1" applyBorder="1" applyAlignment="1">
      <alignment horizontal="left" vertical="center" wrapText="1"/>
    </xf>
    <xf numFmtId="0" fontId="2" fillId="2" borderId="4" xfId="2" applyFont="1" applyFill="1" applyBorder="1" applyAlignment="1">
      <alignment horizontal="left" vertical="center" wrapText="1"/>
    </xf>
    <xf numFmtId="0" fontId="2" fillId="2" borderId="9" xfId="2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2" borderId="8" xfId="2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</cellXfs>
  <cellStyles count="3">
    <cellStyle name="Normal" xfId="2"/>
    <cellStyle name="Normal 2" xfId="1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2270;&#20070;&#39302;&#38376;&#22836;&#25913;&#36896;&#24037;&#31243;&#24037;&#31243;&#37327;&#32479;&#3574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H9">
            <v>1.0152059600000001</v>
          </cell>
        </row>
        <row r="34">
          <cell r="H34">
            <v>13.330712999999999</v>
          </cell>
        </row>
        <row r="39">
          <cell r="H39">
            <v>1.5897060000000001</v>
          </cell>
        </row>
        <row r="48">
          <cell r="H48">
            <v>756.01</v>
          </cell>
        </row>
        <row r="53">
          <cell r="H53">
            <v>70.959999999999994</v>
          </cell>
        </row>
        <row r="57">
          <cell r="H57">
            <v>13.33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workbookViewId="0">
      <selection activeCell="H7" sqref="H7"/>
    </sheetView>
  </sheetViews>
  <sheetFormatPr defaultColWidth="9" defaultRowHeight="11.25"/>
  <cols>
    <col min="1" max="1" width="21.1640625" customWidth="1"/>
    <col min="2" max="2" width="3.1640625" customWidth="1"/>
    <col min="3" max="3" width="3.6640625" customWidth="1"/>
    <col min="4" max="4" width="56.5" customWidth="1"/>
    <col min="5" max="5" width="28.5" customWidth="1"/>
  </cols>
  <sheetData>
    <row r="1" spans="1:9" ht="26.25" customHeight="1">
      <c r="A1" s="35"/>
      <c r="B1" s="35"/>
      <c r="C1" s="36"/>
      <c r="D1" s="36"/>
      <c r="E1" s="30" t="s">
        <v>0</v>
      </c>
    </row>
    <row r="2" spans="1:9" ht="39" customHeight="1">
      <c r="A2" s="35"/>
      <c r="B2" s="35"/>
      <c r="C2" s="37" t="s">
        <v>1</v>
      </c>
      <c r="D2" s="37"/>
      <c r="E2" s="31"/>
    </row>
    <row r="3" spans="1:9" ht="57" customHeight="1">
      <c r="A3" s="38" t="s">
        <v>2</v>
      </c>
      <c r="B3" s="38"/>
      <c r="C3" s="38"/>
    </row>
    <row r="4" spans="1:9" ht="18" customHeight="1">
      <c r="A4" s="38"/>
      <c r="B4" s="38"/>
      <c r="C4" s="38"/>
      <c r="D4" s="39"/>
      <c r="E4" s="39"/>
    </row>
    <row r="5" spans="1:9" ht="57" customHeight="1">
      <c r="A5" s="38" t="s">
        <v>3</v>
      </c>
      <c r="B5" s="38"/>
      <c r="C5" s="38"/>
      <c r="D5" s="40"/>
      <c r="E5" s="40"/>
      <c r="G5" s="33"/>
      <c r="H5" s="34"/>
      <c r="I5" s="34"/>
    </row>
    <row r="6" spans="1:9" ht="28.5" customHeight="1">
      <c r="A6" s="38" t="s">
        <v>4</v>
      </c>
      <c r="B6" s="38"/>
      <c r="C6" s="38"/>
      <c r="D6" s="41"/>
      <c r="E6" s="41"/>
    </row>
    <row r="7" spans="1:9" ht="42.75" customHeight="1">
      <c r="A7" s="32"/>
      <c r="B7" s="38"/>
      <c r="C7" s="38"/>
      <c r="D7" s="39"/>
      <c r="E7" s="39"/>
    </row>
    <row r="8" spans="1:9" ht="57" customHeight="1">
      <c r="A8" s="32" t="s">
        <v>5</v>
      </c>
      <c r="B8" s="40"/>
      <c r="C8" s="40"/>
      <c r="D8" s="40"/>
      <c r="E8" s="40"/>
    </row>
    <row r="9" spans="1:9" ht="18" customHeight="1">
      <c r="A9" s="32"/>
      <c r="B9" s="39"/>
      <c r="C9" s="39"/>
      <c r="D9" s="42" t="s">
        <v>6</v>
      </c>
      <c r="E9" s="42"/>
    </row>
    <row r="10" spans="1:9" ht="75" customHeight="1">
      <c r="A10" s="32" t="s">
        <v>7</v>
      </c>
      <c r="B10" s="40"/>
      <c r="C10" s="40"/>
      <c r="D10" s="40"/>
      <c r="E10" s="40"/>
    </row>
    <row r="11" spans="1:9" ht="18" customHeight="1">
      <c r="A11" s="32"/>
      <c r="B11" s="39"/>
      <c r="C11" s="39"/>
      <c r="D11" s="42" t="s">
        <v>8</v>
      </c>
      <c r="E11" s="42"/>
    </row>
    <row r="12" spans="1:9" ht="75" customHeight="1">
      <c r="A12" s="32" t="s">
        <v>9</v>
      </c>
      <c r="B12" s="40"/>
      <c r="C12" s="40"/>
      <c r="D12" s="40"/>
      <c r="E12" s="40"/>
    </row>
    <row r="13" spans="1:9" ht="18.75" customHeight="1">
      <c r="A13" s="32"/>
      <c r="B13" s="39"/>
      <c r="C13" s="39"/>
      <c r="D13" s="42" t="s">
        <v>10</v>
      </c>
      <c r="E13" s="42"/>
    </row>
    <row r="14" spans="1:9" ht="75" customHeight="1">
      <c r="A14" s="32"/>
      <c r="B14" s="38"/>
      <c r="C14" s="38"/>
      <c r="D14" s="38" t="s">
        <v>11</v>
      </c>
      <c r="E14" s="38"/>
    </row>
  </sheetData>
  <mergeCells count="27">
    <mergeCell ref="B13:C13"/>
    <mergeCell ref="D13:E13"/>
    <mergeCell ref="B14:C14"/>
    <mergeCell ref="D14:E14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A4:C4"/>
    <mergeCell ref="D4:E4"/>
    <mergeCell ref="A5:C5"/>
    <mergeCell ref="D5:E5"/>
    <mergeCell ref="A6:C6"/>
    <mergeCell ref="D6:E6"/>
    <mergeCell ref="A1:B1"/>
    <mergeCell ref="C1:D1"/>
    <mergeCell ref="A2:B2"/>
    <mergeCell ref="C2:D2"/>
    <mergeCell ref="A3:C3"/>
  </mergeCells>
  <phoneticPr fontId="12" type="noConversion"/>
  <printOptions horizontalCentered="1"/>
  <pageMargins left="0.19975000000000001" right="0.19975000000000001" top="0.59375" bottom="0" header="0.59375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showGridLines="0" tabSelected="1" zoomScale="115" zoomScaleNormal="115" workbookViewId="0">
      <selection activeCell="P11" sqref="P11"/>
    </sheetView>
  </sheetViews>
  <sheetFormatPr defaultColWidth="9" defaultRowHeight="11.25"/>
  <cols>
    <col min="1" max="1" width="7.83203125" customWidth="1"/>
    <col min="2" max="2" width="0.1640625" customWidth="1"/>
    <col min="3" max="3" width="8.1640625" hidden="1" customWidth="1"/>
    <col min="4" max="4" width="9.5" customWidth="1"/>
    <col min="5" max="5" width="2.33203125" customWidth="1"/>
    <col min="6" max="6" width="10.1640625" customWidth="1"/>
    <col min="7" max="7" width="28.6640625" customWidth="1"/>
    <col min="8" max="8" width="6.1640625" customWidth="1"/>
    <col min="9" max="9" width="12.83203125" customWidth="1"/>
    <col min="10" max="13" width="8.1640625" customWidth="1"/>
    <col min="14" max="14" width="8.5" customWidth="1"/>
    <col min="15" max="15" width="8.1640625" customWidth="1"/>
    <col min="16" max="16" width="11.83203125" customWidth="1"/>
    <col min="17" max="17" width="14.83203125" customWidth="1"/>
    <col min="18" max="18" width="14.1640625" customWidth="1"/>
    <col min="19" max="19" width="10.33203125" hidden="1" customWidth="1"/>
    <col min="20" max="20" width="13.5" customWidth="1"/>
    <col min="21" max="21" width="13.33203125" customWidth="1"/>
  </cols>
  <sheetData>
    <row r="1" spans="1:36" ht="26.25" customHeight="1">
      <c r="A1" s="43" t="s">
        <v>12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36" ht="18.75" customHeight="1">
      <c r="A2" s="44" t="s">
        <v>13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36" ht="14.25" customHeight="1">
      <c r="A3" s="58" t="s">
        <v>14</v>
      </c>
      <c r="B3" s="61" t="s">
        <v>15</v>
      </c>
      <c r="C3" s="61"/>
      <c r="D3" s="61" t="s">
        <v>16</v>
      </c>
      <c r="E3" s="61"/>
      <c r="F3" s="61" t="s">
        <v>17</v>
      </c>
      <c r="G3" s="46"/>
      <c r="H3" s="60" t="s">
        <v>18</v>
      </c>
      <c r="I3" s="60" t="s">
        <v>19</v>
      </c>
      <c r="J3" s="45" t="s">
        <v>20</v>
      </c>
      <c r="K3" s="45"/>
      <c r="L3" s="45"/>
      <c r="M3" s="45"/>
      <c r="N3" s="45"/>
      <c r="O3" s="45"/>
      <c r="P3" s="46" t="s">
        <v>21</v>
      </c>
      <c r="Q3" s="47"/>
      <c r="R3" s="6"/>
    </row>
    <row r="4" spans="1:36" ht="32.25" customHeight="1">
      <c r="A4" s="59"/>
      <c r="B4" s="48"/>
      <c r="C4" s="48"/>
      <c r="D4" s="48"/>
      <c r="E4" s="48"/>
      <c r="F4" s="48"/>
      <c r="G4" s="62"/>
      <c r="H4" s="60"/>
      <c r="I4" s="60"/>
      <c r="J4" s="9" t="s">
        <v>22</v>
      </c>
      <c r="K4" s="4" t="s">
        <v>23</v>
      </c>
      <c r="L4" s="4" t="s">
        <v>24</v>
      </c>
      <c r="M4" s="4" t="s">
        <v>25</v>
      </c>
      <c r="N4" s="4" t="s">
        <v>59</v>
      </c>
      <c r="O4" s="4" t="s">
        <v>26</v>
      </c>
      <c r="P4" s="4" t="s">
        <v>27</v>
      </c>
      <c r="Q4" s="4" t="s">
        <v>28</v>
      </c>
      <c r="R4" s="16" t="s">
        <v>29</v>
      </c>
    </row>
    <row r="5" spans="1:36" ht="14.25" customHeight="1">
      <c r="A5" s="3"/>
      <c r="B5" s="48" t="s">
        <v>30</v>
      </c>
      <c r="C5" s="48"/>
      <c r="D5" s="49" t="s">
        <v>31</v>
      </c>
      <c r="E5" s="49"/>
      <c r="F5" s="49"/>
      <c r="G5" s="50"/>
      <c r="H5" s="6"/>
      <c r="I5" s="6"/>
      <c r="J5" s="10"/>
      <c r="K5" s="11"/>
      <c r="L5" s="11"/>
      <c r="M5" s="11"/>
      <c r="N5" s="11"/>
      <c r="O5" s="11"/>
      <c r="P5" s="11"/>
      <c r="Q5" s="11"/>
      <c r="R5" s="17"/>
    </row>
    <row r="6" spans="1:36" ht="206.1" customHeight="1">
      <c r="A6" s="3">
        <v>1</v>
      </c>
      <c r="B6" s="48" t="s">
        <v>32</v>
      </c>
      <c r="C6" s="48"/>
      <c r="D6" s="49" t="s">
        <v>33</v>
      </c>
      <c r="E6" s="49"/>
      <c r="F6" s="49" t="s">
        <v>34</v>
      </c>
      <c r="G6" s="50"/>
      <c r="H6" s="2" t="s">
        <v>35</v>
      </c>
      <c r="I6" s="12">
        <f>[1]Sheet1!$H$9*1</f>
        <v>1.0152059600000001</v>
      </c>
      <c r="J6" s="13">
        <v>0</v>
      </c>
      <c r="K6" s="14">
        <v>0</v>
      </c>
      <c r="L6" s="14">
        <v>0</v>
      </c>
      <c r="M6" s="14">
        <v>0</v>
      </c>
      <c r="N6" s="14">
        <v>0</v>
      </c>
      <c r="O6" s="15">
        <v>0</v>
      </c>
      <c r="P6" s="15">
        <f>J6+K6+L6+M6+N6+O6</f>
        <v>0</v>
      </c>
      <c r="Q6" s="15">
        <f>I6*P6</f>
        <v>0</v>
      </c>
      <c r="R6" s="18" t="s">
        <v>36</v>
      </c>
      <c r="S6" s="19" t="s">
        <v>37</v>
      </c>
      <c r="T6" s="20"/>
      <c r="U6" s="44"/>
      <c r="V6" s="44"/>
      <c r="W6" s="44"/>
      <c r="X6" s="44"/>
      <c r="Y6" s="26"/>
      <c r="Z6" s="23"/>
      <c r="AA6" s="27"/>
      <c r="AB6" s="27"/>
      <c r="AC6" s="27"/>
      <c r="AD6" s="27"/>
      <c r="AE6" s="27"/>
      <c r="AF6" s="28"/>
      <c r="AG6" s="28"/>
      <c r="AH6" s="28"/>
      <c r="AI6" s="1"/>
      <c r="AJ6" s="29"/>
    </row>
    <row r="7" spans="1:36" ht="174.95" customHeight="1">
      <c r="A7" s="3">
        <v>2</v>
      </c>
      <c r="B7" s="48" t="s">
        <v>38</v>
      </c>
      <c r="C7" s="48"/>
      <c r="D7" s="49" t="s">
        <v>39</v>
      </c>
      <c r="E7" s="49"/>
      <c r="F7" s="49" t="s">
        <v>40</v>
      </c>
      <c r="G7" s="50"/>
      <c r="H7" s="2" t="s">
        <v>35</v>
      </c>
      <c r="I7" s="12">
        <f>[1]Sheet1!$H$34*1</f>
        <v>13.330712999999999</v>
      </c>
      <c r="J7" s="13">
        <v>0</v>
      </c>
      <c r="K7" s="14">
        <v>0</v>
      </c>
      <c r="L7" s="14">
        <v>0</v>
      </c>
      <c r="M7" s="14">
        <v>0</v>
      </c>
      <c r="N7" s="14">
        <v>0</v>
      </c>
      <c r="O7" s="15">
        <v>0</v>
      </c>
      <c r="P7" s="15">
        <f t="shared" ref="P7:P11" si="0">J7+K7+L7+M7+N7+O7</f>
        <v>0</v>
      </c>
      <c r="Q7" s="15">
        <f t="shared" ref="Q7:Q11" si="1">I7*P7</f>
        <v>0</v>
      </c>
      <c r="R7" s="21"/>
      <c r="S7" s="19" t="s">
        <v>37</v>
      </c>
      <c r="T7" s="20"/>
      <c r="U7" s="22"/>
    </row>
    <row r="8" spans="1:36" ht="120.95" customHeight="1">
      <c r="A8" s="3">
        <v>3</v>
      </c>
      <c r="B8" s="48" t="s">
        <v>41</v>
      </c>
      <c r="C8" s="48"/>
      <c r="D8" s="55" t="s">
        <v>42</v>
      </c>
      <c r="E8" s="55"/>
      <c r="F8" s="49" t="s">
        <v>43</v>
      </c>
      <c r="G8" s="50"/>
      <c r="H8" s="2" t="s">
        <v>35</v>
      </c>
      <c r="I8" s="12">
        <f>[1]Sheet1!$H$39*1</f>
        <v>1.5897060000000001</v>
      </c>
      <c r="J8" s="13">
        <v>0</v>
      </c>
      <c r="K8" s="14">
        <v>0</v>
      </c>
      <c r="L8" s="14">
        <v>0</v>
      </c>
      <c r="M8" s="14">
        <v>0</v>
      </c>
      <c r="N8" s="14">
        <v>0</v>
      </c>
      <c r="O8" s="15">
        <v>0</v>
      </c>
      <c r="P8" s="15">
        <f t="shared" si="0"/>
        <v>0</v>
      </c>
      <c r="Q8" s="15">
        <f t="shared" si="1"/>
        <v>0</v>
      </c>
      <c r="R8" s="21"/>
      <c r="T8" s="20"/>
      <c r="V8" s="22"/>
    </row>
    <row r="9" spans="1:36" ht="171.95" customHeight="1">
      <c r="A9" s="3">
        <v>4</v>
      </c>
      <c r="B9" s="48" t="s">
        <v>44</v>
      </c>
      <c r="C9" s="62"/>
      <c r="D9" s="51" t="s">
        <v>45</v>
      </c>
      <c r="E9" s="51"/>
      <c r="F9" s="52" t="s">
        <v>46</v>
      </c>
      <c r="G9" s="49"/>
      <c r="H9" s="7" t="s">
        <v>47</v>
      </c>
      <c r="I9" s="6">
        <f>[1]Sheet1!$H$48*1</f>
        <v>756.01</v>
      </c>
      <c r="J9" s="13">
        <v>0</v>
      </c>
      <c r="K9" s="14">
        <v>0</v>
      </c>
      <c r="L9" s="14">
        <v>0</v>
      </c>
      <c r="M9" s="14">
        <v>0</v>
      </c>
      <c r="N9" s="14">
        <v>0</v>
      </c>
      <c r="O9" s="15">
        <v>0</v>
      </c>
      <c r="P9" s="15">
        <f t="shared" si="0"/>
        <v>0</v>
      </c>
      <c r="Q9" s="15">
        <f t="shared" si="1"/>
        <v>0</v>
      </c>
      <c r="R9" s="21"/>
      <c r="S9" s="19" t="s">
        <v>37</v>
      </c>
      <c r="T9" s="20"/>
    </row>
    <row r="10" spans="1:36" ht="171.95" customHeight="1">
      <c r="A10" s="3">
        <v>5</v>
      </c>
      <c r="B10" s="4"/>
      <c r="C10" s="5"/>
      <c r="D10" s="53" t="s">
        <v>48</v>
      </c>
      <c r="E10" s="54"/>
      <c r="F10" s="52" t="s">
        <v>49</v>
      </c>
      <c r="G10" s="49"/>
      <c r="H10" s="8" t="s">
        <v>47</v>
      </c>
      <c r="I10" s="6">
        <f>[1]Sheet1!$H$53*1</f>
        <v>70.959999999999994</v>
      </c>
      <c r="J10" s="13">
        <v>0</v>
      </c>
      <c r="K10" s="14">
        <v>0</v>
      </c>
      <c r="L10" s="14">
        <v>0</v>
      </c>
      <c r="M10" s="14">
        <v>0</v>
      </c>
      <c r="N10" s="14">
        <v>0</v>
      </c>
      <c r="O10" s="15">
        <v>0</v>
      </c>
      <c r="P10" s="15">
        <f t="shared" si="0"/>
        <v>0</v>
      </c>
      <c r="Q10" s="15">
        <f t="shared" si="1"/>
        <v>0</v>
      </c>
      <c r="R10" s="21"/>
      <c r="S10" s="19"/>
      <c r="T10" s="20"/>
    </row>
    <row r="11" spans="1:36" ht="105.75" customHeight="1">
      <c r="A11" s="3">
        <v>5</v>
      </c>
      <c r="B11" s="48" t="s">
        <v>50</v>
      </c>
      <c r="C11" s="48"/>
      <c r="D11" s="63" t="s">
        <v>51</v>
      </c>
      <c r="E11" s="63"/>
      <c r="F11" s="49" t="s">
        <v>52</v>
      </c>
      <c r="G11" s="49"/>
      <c r="H11" s="5" t="s">
        <v>35</v>
      </c>
      <c r="I11" s="6">
        <f>[1]Sheet1!$H$57*1</f>
        <v>13.33</v>
      </c>
      <c r="J11" s="13">
        <v>0</v>
      </c>
      <c r="K11" s="14">
        <v>0</v>
      </c>
      <c r="L11" s="14">
        <v>0</v>
      </c>
      <c r="M11" s="14">
        <v>0</v>
      </c>
      <c r="N11" s="14">
        <v>0</v>
      </c>
      <c r="O11" s="15">
        <v>0</v>
      </c>
      <c r="P11" s="15">
        <f t="shared" si="0"/>
        <v>0</v>
      </c>
      <c r="Q11" s="15">
        <f t="shared" si="1"/>
        <v>0</v>
      </c>
      <c r="R11" s="21"/>
      <c r="T11" s="20"/>
      <c r="U11" s="23"/>
    </row>
    <row r="12" spans="1:36" ht="24.75" customHeight="1">
      <c r="A12" s="64" t="s">
        <v>53</v>
      </c>
      <c r="B12" s="65"/>
      <c r="C12" s="65"/>
      <c r="D12" s="65"/>
      <c r="E12" s="65"/>
      <c r="F12" s="65"/>
      <c r="G12" s="65"/>
      <c r="H12" s="65"/>
      <c r="I12" s="66"/>
      <c r="J12" s="65"/>
      <c r="K12" s="65"/>
      <c r="L12" s="65"/>
      <c r="M12" s="65"/>
      <c r="N12" s="65"/>
      <c r="O12" s="65"/>
      <c r="P12" s="65"/>
      <c r="Q12" s="24">
        <f>SUM(Q6:Q11)</f>
        <v>0</v>
      </c>
      <c r="R12" s="25"/>
    </row>
    <row r="13" spans="1:36" ht="49.5" customHeight="1">
      <c r="A13" s="67" t="s">
        <v>54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</row>
    <row r="14" spans="1:36" ht="34.5" customHeight="1">
      <c r="A14" s="56" t="s">
        <v>55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</row>
    <row r="15" spans="1:36" ht="20.25" customHeight="1">
      <c r="A15" s="57" t="s">
        <v>56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36" ht="20.25" customHeight="1">
      <c r="A16" s="57" t="s">
        <v>57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18" ht="20.25" customHeight="1">
      <c r="A17" s="57" t="s">
        <v>58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</sheetData>
  <mergeCells count="37">
    <mergeCell ref="A14:R14"/>
    <mergeCell ref="A15:R15"/>
    <mergeCell ref="A16:R16"/>
    <mergeCell ref="A17:R17"/>
    <mergeCell ref="A3:A4"/>
    <mergeCell ref="H3:H4"/>
    <mergeCell ref="I3:I4"/>
    <mergeCell ref="B3:C4"/>
    <mergeCell ref="D3:E4"/>
    <mergeCell ref="F3:G4"/>
    <mergeCell ref="B11:C11"/>
    <mergeCell ref="D11:E11"/>
    <mergeCell ref="F11:G11"/>
    <mergeCell ref="A12:P12"/>
    <mergeCell ref="A13:R13"/>
    <mergeCell ref="B9:C9"/>
    <mergeCell ref="D9:E9"/>
    <mergeCell ref="F9:G9"/>
    <mergeCell ref="D10:E10"/>
    <mergeCell ref="F10:G10"/>
    <mergeCell ref="B7:C7"/>
    <mergeCell ref="D7:E7"/>
    <mergeCell ref="F7:G7"/>
    <mergeCell ref="B8:C8"/>
    <mergeCell ref="D8:E8"/>
    <mergeCell ref="F8:G8"/>
    <mergeCell ref="B6:C6"/>
    <mergeCell ref="D6:E6"/>
    <mergeCell ref="F6:G6"/>
    <mergeCell ref="U6:V6"/>
    <mergeCell ref="W6:X6"/>
    <mergeCell ref="A1:R1"/>
    <mergeCell ref="A2:R2"/>
    <mergeCell ref="J3:O3"/>
    <mergeCell ref="P3:Q3"/>
    <mergeCell ref="B5:C5"/>
    <mergeCell ref="D5:G5"/>
  </mergeCells>
  <phoneticPr fontId="12" type="noConversion"/>
  <printOptions horizontalCentered="1"/>
  <pageMargins left="0.196850393700787" right="0.196850393700787" top="0.59055118110236204" bottom="0" header="0.5905511811023620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封-3 投标总价</vt:lpstr>
      <vt:lpstr>表-09 分部分项工程项目清单计价表</vt:lpstr>
      <vt:lpstr>'表-09 分部分项工程项目清单计价表'!Print_Titles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张雪莲</cp:lastModifiedBy>
  <cp:lastPrinted>2019-08-09T07:42:00Z</cp:lastPrinted>
  <dcterms:created xsi:type="dcterms:W3CDTF">2019-04-28T01:17:00Z</dcterms:created>
  <dcterms:modified xsi:type="dcterms:W3CDTF">2022-05-20T08:59:15Z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0A8391FF6A3746D593D732FB345EC0D4</vt:lpwstr>
  </property>
</Properties>
</file>